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Rozp.výhled do 2015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<sst xmlns="http://schemas.openxmlformats.org/spreadsheetml/2006/main" count="80" uniqueCount="74">
  <si>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>Příjmy</t>
  </si>
  <si>
    <t>Daňové příjmy</t>
  </si>
  <si>
    <t>DPH</t>
  </si>
  <si>
    <t>daň z nemovitostí</t>
  </si>
  <si>
    <t>správní poplatky</t>
  </si>
  <si>
    <t>Nedaňové příjmy</t>
  </si>
  <si>
    <t>nájmy</t>
  </si>
  <si>
    <t>ostatní příjmy</t>
  </si>
  <si>
    <t>Kapitálové příjmy</t>
  </si>
  <si>
    <t>celkem</t>
  </si>
  <si>
    <t>Financování</t>
  </si>
  <si>
    <t>úvěry a půjčky</t>
  </si>
  <si>
    <t>Zdroje celkem</t>
  </si>
  <si>
    <t xml:space="preserve">Třída </t>
  </si>
  <si>
    <t>Skupina</t>
  </si>
  <si>
    <t>Financování - splátky</t>
  </si>
  <si>
    <t>Výdaje</t>
  </si>
  <si>
    <t>Výdaje celkem</t>
  </si>
  <si>
    <t>tis. Kč</t>
  </si>
  <si>
    <t>daně z příjmů f. o.</t>
  </si>
  <si>
    <t>daně z příjmů f. o. s.v.č.</t>
  </si>
  <si>
    <t>daně z příjmů f. o.  - srážkou</t>
  </si>
  <si>
    <t>daně z příjmů p. o.</t>
  </si>
  <si>
    <t>daně z příjmů p. o.  - obce</t>
  </si>
  <si>
    <t>odvody</t>
  </si>
  <si>
    <t>správa a školství</t>
  </si>
  <si>
    <t>od obcí</t>
  </si>
  <si>
    <t>od krajů</t>
  </si>
  <si>
    <t>neinvestiční transfery</t>
  </si>
  <si>
    <t>převody z ostatních fondů</t>
  </si>
  <si>
    <t>krátkodobé úvěry</t>
  </si>
  <si>
    <t>investiční transfery</t>
  </si>
  <si>
    <t>tis.Kč</t>
  </si>
  <si>
    <t>ostatní neinv. transfery</t>
  </si>
  <si>
    <t>místní poplatky</t>
  </si>
  <si>
    <t>133-134</t>
  </si>
  <si>
    <t>ostatní zdroje</t>
  </si>
  <si>
    <t>Transfery (přijaté dotace)</t>
  </si>
  <si>
    <t>Běžné výdaje</t>
  </si>
  <si>
    <t>Výdaje na platy, ost.práci, pojistné</t>
  </si>
  <si>
    <t>Neinvestiční nákupy a související výdaje</t>
  </si>
  <si>
    <t>Neinvestiční transakce soukr.subj.</t>
  </si>
  <si>
    <t>54 až 56</t>
  </si>
  <si>
    <t>Neinvestiční transakce veř.subj.</t>
  </si>
  <si>
    <t>Neinvest.transfery obyvatelstvu</t>
  </si>
  <si>
    <t>Ostatní neinv. výdaje</t>
  </si>
  <si>
    <t>Kapitálové výdaje</t>
  </si>
  <si>
    <t>výdaje celkem</t>
  </si>
  <si>
    <t>421 a 2</t>
  </si>
  <si>
    <t>v dopravě</t>
  </si>
  <si>
    <t>ve vodním hosp. a život.prostředí</t>
  </si>
  <si>
    <t>v místním hospodářství</t>
  </si>
  <si>
    <t>ve školství</t>
  </si>
  <si>
    <t>v kultuře a pam. péči</t>
  </si>
  <si>
    <t>výkupy nemovitostí</t>
  </si>
  <si>
    <t>Příjmy celkem</t>
  </si>
  <si>
    <t>zůstatky na účtech použitelné</t>
  </si>
  <si>
    <t>např.Komenského ul.</t>
  </si>
  <si>
    <t>ZŠ Tyršova-výměna oken</t>
  </si>
  <si>
    <t>Rozpočtový výhled města Nymburka 2015  -  2017</t>
  </si>
  <si>
    <t>revitalizace sídliště</t>
  </si>
  <si>
    <t>opravy cyklostezek</t>
  </si>
  <si>
    <t>Nemocnice</t>
  </si>
  <si>
    <t>rekonstrukce Eliška</t>
  </si>
  <si>
    <t>Krematorium GO</t>
  </si>
  <si>
    <t>Obecní dům - okna</t>
  </si>
  <si>
    <t>Obecní dům - terasa</t>
  </si>
  <si>
    <t>MŠ K.Čapka-zatepl.</t>
  </si>
  <si>
    <t>Gymnázium-rizalit</t>
  </si>
  <si>
    <t>kostel Sv. Jana Nepomuckého</t>
  </si>
  <si>
    <t>(zateplení ZŠ, MŠ, Poliklinika,..)</t>
  </si>
  <si>
    <t xml:space="preserve">platby za </t>
  </si>
  <si>
    <t>EPC projekt</t>
  </si>
  <si>
    <t>Schváleno radou města usn. č. 243 ze dne 18.6.2014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</si>
</sst>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i/>
      <sz val="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i/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0" fillId="33" borderId="22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3" fontId="10" fillId="0" borderId="26" xfId="0" applyNumberFormat="1" applyFont="1" applyBorder="1" applyAlignment="1">
      <alignment/>
    </xf>
    <xf numFmtId="3" fontId="8" fillId="33" borderId="27" xfId="0" applyNumberFormat="1" applyFont="1" applyFill="1" applyBorder="1" applyAlignment="1">
      <alignment/>
    </xf>
    <xf numFmtId="3" fontId="9" fillId="33" borderId="2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3" fontId="10" fillId="34" borderId="32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4" fontId="1" fillId="34" borderId="33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2" fillId="34" borderId="33" xfId="0" applyNumberFormat="1" applyFont="1" applyFill="1" applyBorder="1" applyAlignment="1">
      <alignment/>
    </xf>
    <xf numFmtId="164" fontId="1" fillId="0" borderId="33" xfId="0" applyNumberFormat="1" applyFont="1" applyBorder="1" applyAlignment="1">
      <alignment/>
    </xf>
    <xf numFmtId="164" fontId="0" fillId="33" borderId="27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1" fillId="33" borderId="33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1" fillId="34" borderId="32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64" fontId="1" fillId="33" borderId="26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64" fontId="13" fillId="0" borderId="33" xfId="0" applyNumberFormat="1" applyFont="1" applyBorder="1" applyAlignment="1">
      <alignment/>
    </xf>
    <xf numFmtId="0" fontId="1" fillId="35" borderId="18" xfId="0" applyFont="1" applyFill="1" applyBorder="1" applyAlignment="1">
      <alignment horizontal="center"/>
    </xf>
    <xf numFmtId="164" fontId="0" fillId="0" borderId="34" xfId="0" applyNumberFormat="1" applyFont="1" applyBorder="1" applyAlignment="1">
      <alignment/>
    </xf>
    <xf numFmtId="164" fontId="0" fillId="33" borderId="35" xfId="0" applyNumberFormat="1" applyFont="1" applyFill="1" applyBorder="1" applyAlignment="1">
      <alignment/>
    </xf>
    <xf numFmtId="164" fontId="1" fillId="34" borderId="36" xfId="0" applyNumberFormat="1" applyFont="1" applyFill="1" applyBorder="1" applyAlignment="1">
      <alignment/>
    </xf>
    <xf numFmtId="164" fontId="1" fillId="33" borderId="34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164" fontId="7" fillId="0" borderId="26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3" fontId="14" fillId="0" borderId="33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3" fontId="10" fillId="36" borderId="33" xfId="0" applyNumberFormat="1" applyFont="1" applyFill="1" applyBorder="1" applyAlignment="1">
      <alignment/>
    </xf>
    <xf numFmtId="164" fontId="0" fillId="36" borderId="33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3" fontId="9" fillId="36" borderId="33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3" fontId="8" fillId="36" borderId="33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164" fontId="1" fillId="34" borderId="38" xfId="0" applyNumberFormat="1" applyFont="1" applyFill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164" fontId="2" fillId="34" borderId="38" xfId="0" applyNumberFormat="1" applyFont="1" applyFill="1" applyBorder="1" applyAlignment="1">
      <alignment/>
    </xf>
    <xf numFmtId="164" fontId="0" fillId="33" borderId="40" xfId="0" applyNumberFormat="1" applyFont="1" applyFill="1" applyBorder="1" applyAlignment="1">
      <alignment/>
    </xf>
    <xf numFmtId="164" fontId="0" fillId="0" borderId="40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33" borderId="38" xfId="0" applyNumberFormat="1" applyFont="1" applyFill="1" applyBorder="1" applyAlignment="1">
      <alignment/>
    </xf>
    <xf numFmtId="164" fontId="0" fillId="0" borderId="27" xfId="0" applyNumberFormat="1" applyFont="1" applyBorder="1" applyAlignment="1">
      <alignment/>
    </xf>
    <xf numFmtId="0" fontId="1" fillId="35" borderId="41" xfId="0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0" fontId="5" fillId="10" borderId="26" xfId="0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/>
    </xf>
    <xf numFmtId="0" fontId="5" fillId="37" borderId="26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164" fontId="3" fillId="0" borderId="38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tabSelected="1" zoomScalePageLayoutView="0" workbookViewId="0" topLeftCell="A73">
      <selection activeCell="A104" sqref="A104"/>
    </sheetView>
  </sheetViews>
  <sheetFormatPr defaultColWidth="9.00390625" defaultRowHeight="12.75"/>
  <sheetData>
    <row r="2" ht="12.75">
      <c r="D2" s="35"/>
    </row>
    <row r="4" spans="2:4" ht="20.25">
      <c r="B4" s="1" t="s">
        <v>59</v>
      </c>
      <c r="C4" s="1"/>
      <c r="D4" s="1"/>
    </row>
    <row r="6" spans="2:5" ht="15">
      <c r="B6" s="33" t="s">
        <v>0</v>
      </c>
      <c r="E6" s="74"/>
    </row>
    <row r="7" spans="5:6" ht="13.5" thickBot="1">
      <c r="E7" s="73"/>
      <c r="F7" s="73"/>
    </row>
    <row r="8" spans="1:9" ht="12.75">
      <c r="A8" s="24" t="s">
        <v>13</v>
      </c>
      <c r="B8" s="7"/>
      <c r="C8" s="2"/>
      <c r="D8" s="14"/>
      <c r="E8" s="65"/>
      <c r="F8" s="91">
        <v>2014</v>
      </c>
      <c r="G8" s="91">
        <v>2015</v>
      </c>
      <c r="H8" s="91">
        <v>2016</v>
      </c>
      <c r="I8" s="129">
        <v>2017</v>
      </c>
    </row>
    <row r="9" spans="1:9" ht="13.5" thickBot="1">
      <c r="A9" s="12"/>
      <c r="B9" s="13"/>
      <c r="C9" s="6"/>
      <c r="D9" s="19"/>
      <c r="E9" s="128"/>
      <c r="F9" s="143" t="s">
        <v>18</v>
      </c>
      <c r="G9" s="145" t="s">
        <v>18</v>
      </c>
      <c r="H9" s="145" t="s">
        <v>32</v>
      </c>
      <c r="I9" s="147" t="s">
        <v>18</v>
      </c>
    </row>
    <row r="10" spans="1:9" ht="12.75">
      <c r="A10" s="47">
        <v>1</v>
      </c>
      <c r="B10" s="48" t="s">
        <v>1</v>
      </c>
      <c r="C10" s="49"/>
      <c r="D10" s="50"/>
      <c r="E10" s="76"/>
      <c r="F10" s="76">
        <f>SUM(F11:F24)</f>
        <v>191481.5</v>
      </c>
      <c r="G10" s="76">
        <f>SUM(G11:G24)</f>
        <v>185500</v>
      </c>
      <c r="H10" s="76">
        <f>SUM(H11:H24)</f>
        <v>185500</v>
      </c>
      <c r="I10" s="130">
        <f>SUM(I11:I24)</f>
        <v>182500</v>
      </c>
    </row>
    <row r="11" spans="1:9" ht="12.75">
      <c r="A11" s="26">
        <v>1111</v>
      </c>
      <c r="B11" s="9" t="s">
        <v>19</v>
      </c>
      <c r="C11" s="3"/>
      <c r="D11" s="16"/>
      <c r="E11" s="77"/>
      <c r="F11" s="77">
        <v>34451.5</v>
      </c>
      <c r="G11" s="77">
        <v>35000</v>
      </c>
      <c r="H11" s="77">
        <v>35000</v>
      </c>
      <c r="I11" s="131">
        <v>35000</v>
      </c>
    </row>
    <row r="12" spans="1:9" ht="12.75">
      <c r="A12" s="26">
        <v>1112</v>
      </c>
      <c r="B12" s="9" t="s">
        <v>20</v>
      </c>
      <c r="C12" s="3"/>
      <c r="D12" s="16"/>
      <c r="E12" s="77"/>
      <c r="F12" s="77">
        <v>3000</v>
      </c>
      <c r="G12" s="77">
        <v>3000</v>
      </c>
      <c r="H12" s="77">
        <v>3000</v>
      </c>
      <c r="I12" s="131">
        <v>3000</v>
      </c>
    </row>
    <row r="13" spans="1:9" ht="12.75">
      <c r="A13" s="26">
        <v>1113</v>
      </c>
      <c r="B13" s="9" t="s">
        <v>21</v>
      </c>
      <c r="C13" s="3"/>
      <c r="D13" s="16"/>
      <c r="E13" s="77"/>
      <c r="F13" s="77">
        <v>2500</v>
      </c>
      <c r="G13" s="77">
        <v>2500</v>
      </c>
      <c r="H13" s="77">
        <v>2500</v>
      </c>
      <c r="I13" s="131">
        <v>2500</v>
      </c>
    </row>
    <row r="14" spans="1:9" ht="12.75">
      <c r="A14" s="26">
        <v>1121</v>
      </c>
      <c r="B14" s="9" t="s">
        <v>22</v>
      </c>
      <c r="C14" s="3"/>
      <c r="D14" s="16"/>
      <c r="E14" s="77"/>
      <c r="F14" s="77">
        <v>27000</v>
      </c>
      <c r="G14" s="77">
        <v>30000</v>
      </c>
      <c r="H14" s="77">
        <v>30000</v>
      </c>
      <c r="I14" s="131">
        <v>30000</v>
      </c>
    </row>
    <row r="15" spans="1:9" ht="12.75">
      <c r="A15" s="26">
        <v>1122</v>
      </c>
      <c r="B15" s="9" t="s">
        <v>23</v>
      </c>
      <c r="C15" s="3"/>
      <c r="D15" s="16"/>
      <c r="E15" s="77"/>
      <c r="F15" s="77">
        <v>10000</v>
      </c>
      <c r="G15" s="77">
        <v>9000</v>
      </c>
      <c r="H15" s="77">
        <v>9000</v>
      </c>
      <c r="I15" s="131">
        <v>9000</v>
      </c>
    </row>
    <row r="16" spans="1:9" ht="12.75">
      <c r="A16" s="26">
        <v>1211</v>
      </c>
      <c r="B16" s="9" t="s">
        <v>2</v>
      </c>
      <c r="C16" s="3"/>
      <c r="D16" s="16"/>
      <c r="E16" s="77"/>
      <c r="F16" s="77">
        <v>68000</v>
      </c>
      <c r="G16" s="77">
        <v>65000</v>
      </c>
      <c r="H16" s="77">
        <v>65000</v>
      </c>
      <c r="I16" s="131">
        <v>65000</v>
      </c>
    </row>
    <row r="17" spans="1:9" ht="12.75">
      <c r="A17" s="26"/>
      <c r="B17" s="9"/>
      <c r="C17" s="3"/>
      <c r="D17" s="16"/>
      <c r="E17" s="77"/>
      <c r="F17" s="77"/>
      <c r="G17" s="77"/>
      <c r="H17" s="77"/>
      <c r="I17" s="131"/>
    </row>
    <row r="18" spans="1:9" ht="12.75">
      <c r="A18" s="26" t="s">
        <v>35</v>
      </c>
      <c r="B18" s="9" t="s">
        <v>34</v>
      </c>
      <c r="C18" s="3"/>
      <c r="D18" s="16"/>
      <c r="E18" s="77"/>
      <c r="F18" s="77">
        <v>11180</v>
      </c>
      <c r="G18" s="77">
        <v>11000</v>
      </c>
      <c r="H18" s="77">
        <v>11000</v>
      </c>
      <c r="I18" s="131">
        <v>11000</v>
      </c>
    </row>
    <row r="19" spans="1:9" ht="12.75">
      <c r="A19" s="26"/>
      <c r="B19" s="9"/>
      <c r="C19" s="3"/>
      <c r="D19" s="16"/>
      <c r="E19" s="77"/>
      <c r="F19" s="77"/>
      <c r="G19" s="77"/>
      <c r="H19" s="77"/>
      <c r="I19" s="131"/>
    </row>
    <row r="20" spans="1:9" ht="12.75">
      <c r="A20" s="26">
        <v>1351</v>
      </c>
      <c r="B20" s="9" t="s">
        <v>24</v>
      </c>
      <c r="C20" s="3"/>
      <c r="D20" s="16"/>
      <c r="E20" s="77"/>
      <c r="F20" s="77">
        <v>13350</v>
      </c>
      <c r="G20" s="77">
        <v>8000</v>
      </c>
      <c r="H20" s="77">
        <v>8000</v>
      </c>
      <c r="I20" s="131">
        <v>5000</v>
      </c>
    </row>
    <row r="21" spans="1:9" ht="12.75">
      <c r="A21" s="26"/>
      <c r="B21" s="9"/>
      <c r="C21" s="3"/>
      <c r="D21" s="16"/>
      <c r="E21" s="77"/>
      <c r="F21" s="77"/>
      <c r="G21" s="77"/>
      <c r="H21" s="77"/>
      <c r="I21" s="131"/>
    </row>
    <row r="22" spans="1:9" ht="12.75">
      <c r="A22" s="26">
        <v>1361</v>
      </c>
      <c r="B22" s="9" t="s">
        <v>4</v>
      </c>
      <c r="C22" s="3"/>
      <c r="D22" s="16"/>
      <c r="E22" s="77"/>
      <c r="F22" s="77">
        <v>6000</v>
      </c>
      <c r="G22" s="77">
        <v>6000</v>
      </c>
      <c r="H22" s="77">
        <v>6000</v>
      </c>
      <c r="I22" s="131">
        <v>6000</v>
      </c>
    </row>
    <row r="23" spans="1:9" ht="12.75">
      <c r="A23" s="26"/>
      <c r="B23" s="9"/>
      <c r="C23" s="3"/>
      <c r="D23" s="16"/>
      <c r="E23" s="77"/>
      <c r="F23" s="77"/>
      <c r="G23" s="77"/>
      <c r="H23" s="77"/>
      <c r="I23" s="131"/>
    </row>
    <row r="24" spans="1:9" ht="12.75">
      <c r="A24" s="26">
        <v>1511</v>
      </c>
      <c r="B24" s="9" t="s">
        <v>3</v>
      </c>
      <c r="C24" s="3"/>
      <c r="D24" s="16"/>
      <c r="E24" s="77"/>
      <c r="F24" s="77">
        <v>16000</v>
      </c>
      <c r="G24" s="77">
        <v>16000</v>
      </c>
      <c r="H24" s="77">
        <v>16000</v>
      </c>
      <c r="I24" s="131">
        <v>16000</v>
      </c>
    </row>
    <row r="25" spans="1:9" ht="13.5" thickBot="1">
      <c r="A25" s="27"/>
      <c r="B25" s="13"/>
      <c r="C25" s="6"/>
      <c r="D25" s="19"/>
      <c r="E25" s="78"/>
      <c r="F25" s="78"/>
      <c r="G25" s="78"/>
      <c r="H25" s="78"/>
      <c r="I25" s="132"/>
    </row>
    <row r="26" spans="1:9" ht="12.75">
      <c r="A26" s="47">
        <v>2</v>
      </c>
      <c r="B26" s="48" t="s">
        <v>5</v>
      </c>
      <c r="C26" s="49"/>
      <c r="D26" s="50"/>
      <c r="E26" s="79"/>
      <c r="F26" s="79">
        <f>SUM(F27:F29)</f>
        <v>23660</v>
      </c>
      <c r="G26" s="79">
        <f>SUM(G27:G29)</f>
        <v>21500</v>
      </c>
      <c r="H26" s="79">
        <f>SUM(H27:H29)</f>
        <v>21500</v>
      </c>
      <c r="I26" s="133">
        <f>SUM(I27:I29)</f>
        <v>21500</v>
      </c>
    </row>
    <row r="27" spans="1:9" ht="12.75">
      <c r="A27" s="8"/>
      <c r="B27" s="9" t="s">
        <v>6</v>
      </c>
      <c r="C27" s="3"/>
      <c r="D27" s="16"/>
      <c r="E27" s="77"/>
      <c r="F27" s="77">
        <v>14480</v>
      </c>
      <c r="G27" s="77">
        <v>13000</v>
      </c>
      <c r="H27" s="77">
        <v>13000</v>
      </c>
      <c r="I27" s="131">
        <v>13000</v>
      </c>
    </row>
    <row r="28" spans="1:9" ht="12.75">
      <c r="A28" s="8"/>
      <c r="B28" s="9" t="s">
        <v>7</v>
      </c>
      <c r="C28" s="3"/>
      <c r="D28" s="16"/>
      <c r="E28" s="77"/>
      <c r="F28" s="77">
        <v>1930</v>
      </c>
      <c r="G28" s="77">
        <v>1500</v>
      </c>
      <c r="H28" s="77">
        <v>1500</v>
      </c>
      <c r="I28" s="131">
        <v>1500</v>
      </c>
    </row>
    <row r="29" spans="1:9" ht="13.5" thickBot="1">
      <c r="A29" s="12"/>
      <c r="B29" s="13" t="s">
        <v>36</v>
      </c>
      <c r="C29" s="6"/>
      <c r="D29" s="19"/>
      <c r="E29" s="78"/>
      <c r="F29" s="78">
        <v>7250</v>
      </c>
      <c r="G29" s="78">
        <v>7000</v>
      </c>
      <c r="H29" s="78">
        <v>7000</v>
      </c>
      <c r="I29" s="132">
        <v>7000</v>
      </c>
    </row>
    <row r="30" spans="1:9" ht="12.75">
      <c r="A30" s="47">
        <v>3</v>
      </c>
      <c r="B30" s="48" t="s">
        <v>8</v>
      </c>
      <c r="C30" s="49"/>
      <c r="D30" s="50"/>
      <c r="E30" s="76"/>
      <c r="F30" s="76">
        <v>35500</v>
      </c>
      <c r="G30" s="76">
        <v>15000</v>
      </c>
      <c r="H30" s="76">
        <v>10000</v>
      </c>
      <c r="I30" s="130">
        <v>5000</v>
      </c>
    </row>
    <row r="31" spans="1:10" ht="13.5" thickBot="1">
      <c r="A31" s="25"/>
      <c r="B31" s="10"/>
      <c r="C31" s="4"/>
      <c r="D31" s="17"/>
      <c r="E31" s="80"/>
      <c r="F31" s="80"/>
      <c r="G31" s="77"/>
      <c r="H31" s="77"/>
      <c r="I31" s="131"/>
      <c r="J31" s="36"/>
    </row>
    <row r="32" spans="1:10" ht="13.5" thickBot="1">
      <c r="A32" s="20"/>
      <c r="B32" s="21" t="s">
        <v>9</v>
      </c>
      <c r="C32" s="22"/>
      <c r="D32" s="23"/>
      <c r="E32" s="81"/>
      <c r="F32" s="81">
        <f>SUM(F10,F26,F30)</f>
        <v>250641.5</v>
      </c>
      <c r="G32" s="81">
        <f>SUM(G10,G26,G30)</f>
        <v>222000</v>
      </c>
      <c r="H32" s="81">
        <f>SUM(H10,H26,H30)</f>
        <v>217000</v>
      </c>
      <c r="I32" s="134">
        <f>SUM(I10,I26,I30)</f>
        <v>209000</v>
      </c>
      <c r="J32" s="36"/>
    </row>
    <row r="33" spans="1:9" ht="13.5" thickBot="1">
      <c r="A33" s="37"/>
      <c r="B33" s="38"/>
      <c r="C33" s="39"/>
      <c r="D33" s="40"/>
      <c r="E33" s="82"/>
      <c r="F33" s="82"/>
      <c r="G33" s="82"/>
      <c r="H33" s="138"/>
      <c r="I33" s="135"/>
    </row>
    <row r="34" spans="1:9" ht="12.75">
      <c r="A34" s="47">
        <v>4</v>
      </c>
      <c r="B34" s="48" t="s">
        <v>37</v>
      </c>
      <c r="C34" s="49"/>
      <c r="D34" s="50"/>
      <c r="E34" s="79"/>
      <c r="F34" s="79">
        <v>25836</v>
      </c>
      <c r="G34" s="79">
        <f>G35+G36+G37+G38+G39+G40+G41</f>
        <v>31700</v>
      </c>
      <c r="H34" s="79">
        <f>SUM(H35:H41)</f>
        <v>30700</v>
      </c>
      <c r="I34" s="133">
        <f>SUM(I35:I41)</f>
        <v>29200</v>
      </c>
    </row>
    <row r="35" spans="1:9" ht="12.75">
      <c r="A35" s="52">
        <v>4111</v>
      </c>
      <c r="B35" s="53" t="s">
        <v>28</v>
      </c>
      <c r="C35" s="54"/>
      <c r="D35" s="55"/>
      <c r="E35" s="86"/>
      <c r="F35" s="86"/>
      <c r="G35" s="86"/>
      <c r="H35" s="77"/>
      <c r="I35" s="131"/>
    </row>
    <row r="36" spans="1:9" ht="12.75">
      <c r="A36" s="41">
        <v>4112</v>
      </c>
      <c r="B36" s="42" t="s">
        <v>25</v>
      </c>
      <c r="C36" s="43"/>
      <c r="D36" s="44"/>
      <c r="E36" s="77"/>
      <c r="F36" s="77">
        <v>24000</v>
      </c>
      <c r="G36" s="77">
        <v>24000</v>
      </c>
      <c r="H36" s="77">
        <v>24000</v>
      </c>
      <c r="I36" s="131">
        <v>24000</v>
      </c>
    </row>
    <row r="37" spans="1:9" ht="12.75">
      <c r="A37" s="41">
        <v>4116</v>
      </c>
      <c r="B37" s="42" t="s">
        <v>33</v>
      </c>
      <c r="C37" s="43"/>
      <c r="D37" s="44"/>
      <c r="E37" s="77"/>
      <c r="F37" s="77">
        <v>0</v>
      </c>
      <c r="G37" s="77"/>
      <c r="H37" s="77"/>
      <c r="I37" s="131"/>
    </row>
    <row r="38" spans="1:9" ht="12.75">
      <c r="A38" s="41">
        <v>4121</v>
      </c>
      <c r="B38" s="42" t="s">
        <v>26</v>
      </c>
      <c r="C38" s="43"/>
      <c r="D38" s="44"/>
      <c r="E38" s="77"/>
      <c r="F38" s="77">
        <v>0</v>
      </c>
      <c r="G38" s="77">
        <v>0</v>
      </c>
      <c r="H38" s="77">
        <v>0</v>
      </c>
      <c r="I38" s="131">
        <v>0</v>
      </c>
    </row>
    <row r="39" spans="1:9" ht="12.75">
      <c r="A39" s="41">
        <v>4122</v>
      </c>
      <c r="B39" s="42" t="s">
        <v>27</v>
      </c>
      <c r="C39" s="43"/>
      <c r="D39" s="44"/>
      <c r="E39" s="77"/>
      <c r="F39" s="77"/>
      <c r="G39" s="77"/>
      <c r="H39" s="77"/>
      <c r="I39" s="131"/>
    </row>
    <row r="40" spans="1:9" ht="12.75">
      <c r="A40" s="41">
        <v>4132</v>
      </c>
      <c r="B40" s="42" t="s">
        <v>29</v>
      </c>
      <c r="C40" s="43"/>
      <c r="D40" s="43"/>
      <c r="E40" s="77"/>
      <c r="F40" s="77">
        <v>1836</v>
      </c>
      <c r="G40" s="77">
        <v>1700</v>
      </c>
      <c r="H40" s="77">
        <v>1700</v>
      </c>
      <c r="I40" s="131">
        <v>1700</v>
      </c>
    </row>
    <row r="41" spans="1:9" ht="12.75">
      <c r="A41" s="41" t="s">
        <v>48</v>
      </c>
      <c r="B41" s="42" t="s">
        <v>31</v>
      </c>
      <c r="C41" s="3"/>
      <c r="D41" s="51"/>
      <c r="E41" s="77"/>
      <c r="F41" s="77">
        <v>0</v>
      </c>
      <c r="G41" s="77">
        <v>6000</v>
      </c>
      <c r="H41" s="77">
        <v>5000</v>
      </c>
      <c r="I41" s="131">
        <v>3500</v>
      </c>
    </row>
    <row r="42" spans="1:9" ht="12.75">
      <c r="A42" s="41"/>
      <c r="B42" s="42" t="s">
        <v>70</v>
      </c>
      <c r="C42" s="43"/>
      <c r="D42" s="72"/>
      <c r="E42" s="77"/>
      <c r="F42" s="77"/>
      <c r="G42" s="77"/>
      <c r="H42" s="77"/>
      <c r="I42" s="131"/>
    </row>
    <row r="43" spans="1:9" ht="12.75">
      <c r="A43" s="41"/>
      <c r="B43" s="42"/>
      <c r="C43" s="54"/>
      <c r="E43" s="77"/>
      <c r="F43" s="77"/>
      <c r="G43" s="77"/>
      <c r="H43" s="77"/>
      <c r="I43" s="131"/>
    </row>
    <row r="44" spans="1:9" ht="13.5" thickBot="1">
      <c r="A44" s="41"/>
      <c r="B44" s="53"/>
      <c r="E44" s="90"/>
      <c r="F44" s="90"/>
      <c r="G44" s="90"/>
      <c r="H44" s="77"/>
      <c r="I44" s="131"/>
    </row>
    <row r="45" spans="1:9" ht="13.5" thickBot="1">
      <c r="A45" s="20"/>
      <c r="B45" s="21" t="s">
        <v>55</v>
      </c>
      <c r="C45" s="22"/>
      <c r="D45" s="23"/>
      <c r="E45" s="81"/>
      <c r="F45" s="81">
        <f>SUM(F32,F34)</f>
        <v>276477.5</v>
      </c>
      <c r="G45" s="81">
        <f>SUM(G32:G34)</f>
        <v>253700</v>
      </c>
      <c r="H45" s="81">
        <f>SUM(H32:H34)</f>
        <v>247700</v>
      </c>
      <c r="I45" s="134">
        <f>SUM(I32:I34)</f>
        <v>238200</v>
      </c>
    </row>
    <row r="46" spans="1:9" ht="13.5" thickBot="1">
      <c r="A46" s="37"/>
      <c r="B46" s="38"/>
      <c r="C46" s="39"/>
      <c r="D46" s="40"/>
      <c r="E46" s="82"/>
      <c r="F46" s="82"/>
      <c r="G46" s="82"/>
      <c r="H46" s="138"/>
      <c r="I46" s="135"/>
    </row>
    <row r="47" spans="1:9" ht="12.75">
      <c r="A47" s="25">
        <v>8</v>
      </c>
      <c r="B47" s="10" t="s">
        <v>10</v>
      </c>
      <c r="C47" s="4"/>
      <c r="D47" s="17"/>
      <c r="E47" s="80"/>
      <c r="F47" s="80">
        <v>40000</v>
      </c>
      <c r="G47" s="80">
        <v>32000</v>
      </c>
      <c r="H47" s="80">
        <v>35000</v>
      </c>
      <c r="I47" s="136">
        <v>30000</v>
      </c>
    </row>
    <row r="48" spans="1:9" ht="12.75">
      <c r="A48" s="41">
        <v>8113</v>
      </c>
      <c r="B48" s="42" t="s">
        <v>30</v>
      </c>
      <c r="C48" s="43"/>
      <c r="D48" s="44"/>
      <c r="E48" s="77"/>
      <c r="F48" s="77">
        <v>0</v>
      </c>
      <c r="G48" s="77">
        <v>0</v>
      </c>
      <c r="H48" s="77">
        <v>0</v>
      </c>
      <c r="I48" s="131">
        <v>0</v>
      </c>
    </row>
    <row r="49" spans="1:9" ht="12.75">
      <c r="A49" s="26">
        <v>8115</v>
      </c>
      <c r="B49" s="9" t="s">
        <v>56</v>
      </c>
      <c r="C49" s="3"/>
      <c r="D49" s="16"/>
      <c r="E49" s="77"/>
      <c r="F49" s="77">
        <v>40000</v>
      </c>
      <c r="G49" s="77">
        <v>32000</v>
      </c>
      <c r="H49" s="77">
        <v>35000</v>
      </c>
      <c r="I49" s="131">
        <v>30000</v>
      </c>
    </row>
    <row r="50" spans="1:9" ht="12.75">
      <c r="A50" s="26">
        <v>8123</v>
      </c>
      <c r="B50" s="89" t="s">
        <v>11</v>
      </c>
      <c r="C50" s="3"/>
      <c r="D50" s="16"/>
      <c r="E50" s="77"/>
      <c r="F50" s="77">
        <v>0</v>
      </c>
      <c r="G50" s="77">
        <v>0</v>
      </c>
      <c r="H50" s="77">
        <v>0</v>
      </c>
      <c r="I50" s="131">
        <v>0</v>
      </c>
    </row>
    <row r="51" spans="1:9" ht="13.5" thickBot="1">
      <c r="A51" s="27"/>
      <c r="B51" s="13"/>
      <c r="C51" s="6"/>
      <c r="D51" s="19"/>
      <c r="E51" s="78"/>
      <c r="F51" s="78"/>
      <c r="G51" s="78"/>
      <c r="H51" s="78"/>
      <c r="I51" s="132"/>
    </row>
    <row r="52" spans="1:9" ht="12.75">
      <c r="A52" s="8"/>
      <c r="B52" s="11" t="s">
        <v>12</v>
      </c>
      <c r="C52" s="5"/>
      <c r="D52" s="18"/>
      <c r="E52" s="83"/>
      <c r="F52" s="83">
        <f>SUM(F45,F47)</f>
        <v>316477.5</v>
      </c>
      <c r="G52" s="83">
        <f>SUM(G45:G47)</f>
        <v>285700</v>
      </c>
      <c r="H52" s="83">
        <f>SUM(H45:H47)</f>
        <v>282700</v>
      </c>
      <c r="I52" s="137">
        <f>SUM(I45:I47)</f>
        <v>268200</v>
      </c>
    </row>
    <row r="53" spans="1:9" ht="13.5" thickBot="1">
      <c r="A53" s="12"/>
      <c r="B53" s="13"/>
      <c r="C53" s="6"/>
      <c r="D53" s="19"/>
      <c r="E53" s="78"/>
      <c r="F53" s="78"/>
      <c r="G53" s="78"/>
      <c r="H53" s="78"/>
      <c r="I53" s="132"/>
    </row>
    <row r="54" spans="6:9" ht="12.75">
      <c r="F54" s="75"/>
      <c r="G54" s="75"/>
      <c r="H54" s="75"/>
      <c r="I54" s="75"/>
    </row>
    <row r="55" spans="6:9" ht="12.75">
      <c r="F55" s="75"/>
      <c r="G55" s="75"/>
      <c r="H55" s="75"/>
      <c r="I55" s="75"/>
    </row>
    <row r="56" spans="6:9" ht="12.75">
      <c r="F56" s="75"/>
      <c r="G56" s="75"/>
      <c r="H56" s="75"/>
      <c r="I56" s="75"/>
    </row>
    <row r="57" spans="2:9" ht="15">
      <c r="B57" s="33" t="s">
        <v>16</v>
      </c>
      <c r="F57" s="75"/>
      <c r="G57" s="75"/>
      <c r="H57" s="75"/>
      <c r="I57" s="75"/>
    </row>
    <row r="58" spans="6:9" ht="13.5" thickBot="1">
      <c r="F58" s="75"/>
      <c r="G58" s="75"/>
      <c r="H58" s="75"/>
      <c r="I58" s="75"/>
    </row>
    <row r="59" spans="1:9" ht="12.75">
      <c r="A59" s="24" t="s">
        <v>14</v>
      </c>
      <c r="B59" s="7"/>
      <c r="C59" s="2"/>
      <c r="D59" s="14"/>
      <c r="E59" s="15"/>
      <c r="F59" s="91">
        <v>2014</v>
      </c>
      <c r="G59" s="91">
        <v>2015</v>
      </c>
      <c r="H59" s="91">
        <v>2016</v>
      </c>
      <c r="I59" s="139">
        <v>2017</v>
      </c>
    </row>
    <row r="60" spans="1:9" ht="13.5" thickBot="1">
      <c r="A60" s="12"/>
      <c r="B60" s="13"/>
      <c r="C60" s="6"/>
      <c r="D60" s="19"/>
      <c r="E60" s="32"/>
      <c r="F60" s="143" t="s">
        <v>18</v>
      </c>
      <c r="G60" s="145" t="s">
        <v>18</v>
      </c>
      <c r="H60" s="145" t="s">
        <v>18</v>
      </c>
      <c r="I60" s="146" t="s">
        <v>18</v>
      </c>
    </row>
    <row r="61" spans="1:9" ht="12.75">
      <c r="A61" s="60">
        <v>5</v>
      </c>
      <c r="B61" s="97" t="s">
        <v>38</v>
      </c>
      <c r="C61" s="98"/>
      <c r="D61" s="99"/>
      <c r="E61" s="100"/>
      <c r="F61" s="101">
        <f>SUM(F62,F63,F65,F66,F67,F68)</f>
        <v>221232</v>
      </c>
      <c r="G61" s="101">
        <f>SUM(G62,G63,G65,G66,G67,G68)</f>
        <v>203002</v>
      </c>
      <c r="H61" s="101">
        <f>SUM(H62,H63,H65,H66,H67,H68)</f>
        <v>203002</v>
      </c>
      <c r="I61" s="140">
        <f>SUM(I62,I63,I65,I66,I67,I68)</f>
        <v>203002</v>
      </c>
    </row>
    <row r="62" spans="1:9" ht="12.75">
      <c r="A62" s="105">
        <v>50</v>
      </c>
      <c r="B62" s="106" t="s">
        <v>39</v>
      </c>
      <c r="C62" s="107"/>
      <c r="D62" s="108"/>
      <c r="E62" s="109"/>
      <c r="F62" s="110">
        <v>80460.3</v>
      </c>
      <c r="G62" s="110">
        <v>75000</v>
      </c>
      <c r="H62" s="110">
        <v>75000</v>
      </c>
      <c r="I62" s="141">
        <v>75000</v>
      </c>
    </row>
    <row r="63" spans="1:9" ht="12.75">
      <c r="A63" s="105">
        <v>51</v>
      </c>
      <c r="B63" s="107" t="s">
        <v>40</v>
      </c>
      <c r="C63" s="108"/>
      <c r="D63" s="109"/>
      <c r="E63" s="110"/>
      <c r="F63" s="110">
        <v>94864.7</v>
      </c>
      <c r="G63" s="110">
        <v>85000</v>
      </c>
      <c r="H63" s="110">
        <v>85000</v>
      </c>
      <c r="I63" s="141">
        <v>85000</v>
      </c>
    </row>
    <row r="64" spans="1:9" ht="12.75">
      <c r="A64" s="105"/>
      <c r="B64" s="107"/>
      <c r="C64" s="148" t="s">
        <v>71</v>
      </c>
      <c r="D64" s="149" t="s">
        <v>72</v>
      </c>
      <c r="E64" s="110"/>
      <c r="F64" s="112">
        <v>2922</v>
      </c>
      <c r="G64" s="112">
        <v>4500</v>
      </c>
      <c r="H64" s="112">
        <v>4500</v>
      </c>
      <c r="I64" s="150">
        <v>4500</v>
      </c>
    </row>
    <row r="65" spans="1:9" ht="12.75">
      <c r="A65" s="105">
        <v>52</v>
      </c>
      <c r="B65" s="106" t="s">
        <v>41</v>
      </c>
      <c r="C65" s="107"/>
      <c r="D65" s="108"/>
      <c r="E65" s="109"/>
      <c r="F65" s="110">
        <v>1000</v>
      </c>
      <c r="G65" s="110">
        <v>1000</v>
      </c>
      <c r="H65" s="110">
        <v>1000</v>
      </c>
      <c r="I65" s="141">
        <v>1000</v>
      </c>
    </row>
    <row r="66" spans="1:9" ht="12.75">
      <c r="A66" s="105">
        <v>53</v>
      </c>
      <c r="B66" s="106" t="s">
        <v>43</v>
      </c>
      <c r="C66" s="107"/>
      <c r="D66" s="108"/>
      <c r="E66" s="109"/>
      <c r="F66" s="110">
        <v>41905</v>
      </c>
      <c r="G66" s="110">
        <v>40000</v>
      </c>
      <c r="H66" s="110">
        <v>40000</v>
      </c>
      <c r="I66" s="141">
        <v>40000</v>
      </c>
    </row>
    <row r="67" spans="1:9" ht="12.75">
      <c r="A67" s="105" t="s">
        <v>42</v>
      </c>
      <c r="B67" s="106" t="s">
        <v>44</v>
      </c>
      <c r="C67" s="107"/>
      <c r="D67" s="108"/>
      <c r="E67" s="109"/>
      <c r="F67" s="110">
        <v>2</v>
      </c>
      <c r="G67" s="110">
        <v>2</v>
      </c>
      <c r="H67" s="110">
        <v>2</v>
      </c>
      <c r="I67" s="141">
        <v>2</v>
      </c>
    </row>
    <row r="68" spans="1:9" ht="12.75">
      <c r="A68" s="105">
        <v>59</v>
      </c>
      <c r="B68" s="106" t="s">
        <v>45</v>
      </c>
      <c r="C68" s="107"/>
      <c r="D68" s="108"/>
      <c r="E68" s="109"/>
      <c r="F68" s="110">
        <v>3000</v>
      </c>
      <c r="G68" s="110">
        <v>2000</v>
      </c>
      <c r="H68" s="110">
        <v>2000</v>
      </c>
      <c r="I68" s="141">
        <v>2000</v>
      </c>
    </row>
    <row r="69" spans="1:9" ht="13.5" thickBot="1">
      <c r="A69" s="61"/>
      <c r="B69" s="103"/>
      <c r="C69" s="62"/>
      <c r="D69" s="63"/>
      <c r="E69" s="64"/>
      <c r="F69" s="104"/>
      <c r="G69" s="104"/>
      <c r="H69" s="84"/>
      <c r="I69" s="142"/>
    </row>
    <row r="70" spans="1:10" ht="12.75">
      <c r="A70" s="60">
        <v>6</v>
      </c>
      <c r="B70" s="97" t="s">
        <v>46</v>
      </c>
      <c r="C70" s="98"/>
      <c r="D70" s="99"/>
      <c r="E70" s="100"/>
      <c r="F70" s="101">
        <f>SUM(F71,F75,F76,F82,F85,F88)</f>
        <v>76411</v>
      </c>
      <c r="G70" s="101">
        <f>SUM(G71,G75,G76,G82,G85,G88)</f>
        <v>63898</v>
      </c>
      <c r="H70" s="101">
        <f>SUM(H71,H75,H76,H82,H85,H88)</f>
        <v>61198</v>
      </c>
      <c r="I70" s="102">
        <f>SUM(I71,I75,I76,I82,I85,I88)</f>
        <v>47198</v>
      </c>
      <c r="J70" s="36"/>
    </row>
    <row r="71" spans="1:10" ht="12.75">
      <c r="A71" s="60"/>
      <c r="B71" s="117" t="s">
        <v>49</v>
      </c>
      <c r="C71" s="118"/>
      <c r="D71" s="119"/>
      <c r="E71" s="120"/>
      <c r="F71" s="121">
        <v>9180</v>
      </c>
      <c r="G71" s="101">
        <v>10000</v>
      </c>
      <c r="H71" s="101">
        <v>8000</v>
      </c>
      <c r="I71" s="102">
        <v>7000</v>
      </c>
      <c r="J71" s="36"/>
    </row>
    <row r="72" spans="1:10" ht="12.75">
      <c r="A72" s="60"/>
      <c r="B72" s="97"/>
      <c r="C72" s="113" t="s">
        <v>57</v>
      </c>
      <c r="D72" s="114"/>
      <c r="E72" s="115"/>
      <c r="F72" s="116">
        <v>1800</v>
      </c>
      <c r="G72" s="101"/>
      <c r="H72" s="101"/>
      <c r="I72" s="102"/>
      <c r="J72" s="36"/>
    </row>
    <row r="73" spans="1:10" ht="12.75">
      <c r="A73" s="60"/>
      <c r="B73" s="97"/>
      <c r="C73" s="113" t="s">
        <v>60</v>
      </c>
      <c r="D73" s="114"/>
      <c r="E73" s="115"/>
      <c r="F73" s="116">
        <v>4600</v>
      </c>
      <c r="G73" s="112">
        <v>7800</v>
      </c>
      <c r="H73" s="112">
        <v>5400</v>
      </c>
      <c r="I73" s="144">
        <v>5600</v>
      </c>
      <c r="J73" s="36"/>
    </row>
    <row r="74" spans="1:10" ht="12.75">
      <c r="A74" s="60"/>
      <c r="B74" s="97"/>
      <c r="C74" s="113" t="s">
        <v>61</v>
      </c>
      <c r="D74" s="114"/>
      <c r="E74" s="115"/>
      <c r="F74" s="116">
        <v>780</v>
      </c>
      <c r="G74" s="112">
        <v>960</v>
      </c>
      <c r="H74" s="101"/>
      <c r="I74" s="102"/>
      <c r="J74" s="36"/>
    </row>
    <row r="75" spans="1:10" ht="12.75">
      <c r="A75" s="60"/>
      <c r="B75" s="117" t="s">
        <v>50</v>
      </c>
      <c r="C75" s="122"/>
      <c r="D75" s="123"/>
      <c r="E75" s="124"/>
      <c r="F75" s="121">
        <v>6581</v>
      </c>
      <c r="G75" s="101">
        <v>1000</v>
      </c>
      <c r="H75" s="101">
        <v>1000</v>
      </c>
      <c r="I75" s="102">
        <v>1000</v>
      </c>
      <c r="J75" s="36"/>
    </row>
    <row r="76" spans="1:10" ht="12.75">
      <c r="A76" s="60"/>
      <c r="B76" s="117" t="s">
        <v>51</v>
      </c>
      <c r="C76" s="125"/>
      <c r="D76" s="126"/>
      <c r="E76" s="127"/>
      <c r="F76" s="121">
        <v>30980</v>
      </c>
      <c r="G76" s="101">
        <v>19898</v>
      </c>
      <c r="H76" s="101">
        <v>15198</v>
      </c>
      <c r="I76" s="102">
        <v>10198</v>
      </c>
      <c r="J76" s="36"/>
    </row>
    <row r="77" spans="1:10" ht="12.75">
      <c r="A77" s="60"/>
      <c r="B77" s="97"/>
      <c r="C77" s="113" t="s">
        <v>63</v>
      </c>
      <c r="D77" s="114"/>
      <c r="E77" s="115"/>
      <c r="F77" s="116">
        <v>4900</v>
      </c>
      <c r="G77" s="101"/>
      <c r="H77" s="101"/>
      <c r="I77" s="102"/>
      <c r="J77" s="36"/>
    </row>
    <row r="78" spans="1:10" ht="12.75">
      <c r="A78" s="60"/>
      <c r="B78" s="97"/>
      <c r="C78" s="113" t="s">
        <v>62</v>
      </c>
      <c r="D78" s="114"/>
      <c r="E78" s="115"/>
      <c r="F78" s="116">
        <v>9200</v>
      </c>
      <c r="G78" s="112">
        <v>3500</v>
      </c>
      <c r="H78" s="112">
        <v>3000</v>
      </c>
      <c r="I78" s="144">
        <v>3000</v>
      </c>
      <c r="J78" s="36"/>
    </row>
    <row r="79" spans="1:10" ht="12.75">
      <c r="A79" s="60"/>
      <c r="B79" s="97"/>
      <c r="C79" s="113" t="s">
        <v>64</v>
      </c>
      <c r="D79" s="114"/>
      <c r="E79" s="115"/>
      <c r="F79" s="116">
        <v>4100</v>
      </c>
      <c r="G79" s="116"/>
      <c r="H79" s="116"/>
      <c r="I79" s="102"/>
      <c r="J79" s="36"/>
    </row>
    <row r="80" spans="1:10" ht="12.75">
      <c r="A80" s="60"/>
      <c r="B80" s="97"/>
      <c r="C80" s="113" t="s">
        <v>65</v>
      </c>
      <c r="D80" s="114"/>
      <c r="E80" s="115"/>
      <c r="F80" s="116">
        <v>2500</v>
      </c>
      <c r="G80" s="112">
        <v>4500</v>
      </c>
      <c r="H80" s="112">
        <v>3500</v>
      </c>
      <c r="I80" s="144">
        <v>4000</v>
      </c>
      <c r="J80" s="36"/>
    </row>
    <row r="81" spans="1:10" ht="12.75">
      <c r="A81" s="60"/>
      <c r="B81" s="97"/>
      <c r="C81" s="113" t="s">
        <v>66</v>
      </c>
      <c r="D81" s="111"/>
      <c r="E81" s="109"/>
      <c r="F81" s="112">
        <v>1840</v>
      </c>
      <c r="G81" s="101"/>
      <c r="H81" s="101"/>
      <c r="I81" s="102"/>
      <c r="J81" s="36"/>
    </row>
    <row r="82" spans="1:10" ht="12.75">
      <c r="A82" s="60"/>
      <c r="B82" s="117" t="s">
        <v>52</v>
      </c>
      <c r="C82" s="122"/>
      <c r="D82" s="123"/>
      <c r="E82" s="124"/>
      <c r="F82" s="121">
        <v>9800</v>
      </c>
      <c r="G82" s="101">
        <v>20000</v>
      </c>
      <c r="H82" s="101">
        <v>15000</v>
      </c>
      <c r="I82" s="102">
        <v>9000</v>
      </c>
      <c r="J82" s="36"/>
    </row>
    <row r="83" spans="1:10" ht="12.75">
      <c r="A83" s="60"/>
      <c r="B83" s="106"/>
      <c r="C83" s="113" t="s">
        <v>67</v>
      </c>
      <c r="D83" s="114"/>
      <c r="E83" s="115"/>
      <c r="F83" s="116">
        <v>6220</v>
      </c>
      <c r="G83" s="112">
        <v>16000</v>
      </c>
      <c r="H83" s="112">
        <v>10000</v>
      </c>
      <c r="I83" s="144">
        <v>5000</v>
      </c>
      <c r="J83" s="36"/>
    </row>
    <row r="84" spans="1:10" ht="12.75">
      <c r="A84" s="60"/>
      <c r="B84" s="106"/>
      <c r="C84" s="113" t="s">
        <v>58</v>
      </c>
      <c r="D84" s="114"/>
      <c r="E84" s="115"/>
      <c r="F84" s="116">
        <v>1000</v>
      </c>
      <c r="G84" s="112">
        <v>1900</v>
      </c>
      <c r="H84" s="112">
        <v>2800</v>
      </c>
      <c r="I84" s="144">
        <v>1800</v>
      </c>
      <c r="J84" s="36"/>
    </row>
    <row r="85" spans="1:10" ht="12.75">
      <c r="A85" s="60"/>
      <c r="B85" s="117" t="s">
        <v>53</v>
      </c>
      <c r="C85" s="118"/>
      <c r="D85" s="119"/>
      <c r="E85" s="120"/>
      <c r="F85" s="121">
        <v>11370</v>
      </c>
      <c r="G85" s="101">
        <v>5000</v>
      </c>
      <c r="H85" s="101">
        <v>15000</v>
      </c>
      <c r="I85" s="102">
        <v>14000</v>
      </c>
      <c r="J85" s="36"/>
    </row>
    <row r="86" spans="1:10" ht="12.75">
      <c r="A86" s="60"/>
      <c r="B86" s="106"/>
      <c r="C86" s="113" t="s">
        <v>68</v>
      </c>
      <c r="D86" s="114"/>
      <c r="E86" s="115"/>
      <c r="F86" s="116">
        <v>6255</v>
      </c>
      <c r="G86" s="101"/>
      <c r="H86" s="101"/>
      <c r="I86" s="102"/>
      <c r="J86" s="36"/>
    </row>
    <row r="87" spans="1:10" ht="12.75">
      <c r="A87" s="60"/>
      <c r="B87" s="106"/>
      <c r="C87" s="113" t="s">
        <v>69</v>
      </c>
      <c r="D87" s="114"/>
      <c r="E87" s="115"/>
      <c r="F87" s="116">
        <v>2000</v>
      </c>
      <c r="G87" s="112"/>
      <c r="H87" s="112">
        <v>13000</v>
      </c>
      <c r="I87" s="144">
        <v>12000</v>
      </c>
      <c r="J87" s="36"/>
    </row>
    <row r="88" spans="1:10" ht="12.75">
      <c r="A88" s="60"/>
      <c r="B88" s="117" t="s">
        <v>54</v>
      </c>
      <c r="C88" s="118"/>
      <c r="D88" s="119"/>
      <c r="E88" s="120"/>
      <c r="F88" s="121">
        <v>8500</v>
      </c>
      <c r="G88" s="101">
        <v>8000</v>
      </c>
      <c r="H88" s="101">
        <v>7000</v>
      </c>
      <c r="I88" s="102">
        <v>6000</v>
      </c>
      <c r="J88" s="36"/>
    </row>
    <row r="89" spans="1:9" ht="13.5" thickBot="1">
      <c r="A89" s="60"/>
      <c r="B89" s="106"/>
      <c r="C89" s="98"/>
      <c r="D89" s="99"/>
      <c r="E89" s="100"/>
      <c r="F89" s="101"/>
      <c r="G89" s="101"/>
      <c r="H89" s="101"/>
      <c r="I89" s="102"/>
    </row>
    <row r="90" spans="1:9" ht="13.5" thickBot="1">
      <c r="A90" s="28"/>
      <c r="B90" s="34" t="s">
        <v>47</v>
      </c>
      <c r="C90" s="22"/>
      <c r="D90" s="23"/>
      <c r="E90" s="58"/>
      <c r="F90" s="81">
        <f>SUM(F61,F70)</f>
        <v>297643</v>
      </c>
      <c r="G90" s="81">
        <f>SUM(G61,G70)</f>
        <v>266900</v>
      </c>
      <c r="H90" s="81">
        <f>SUM(H61,H70)</f>
        <v>264200</v>
      </c>
      <c r="I90" s="93">
        <f>SUM(I61,I70)</f>
        <v>250200</v>
      </c>
    </row>
    <row r="91" spans="1:9" ht="13.5" thickBot="1">
      <c r="A91" s="61"/>
      <c r="B91" s="66"/>
      <c r="C91" s="62"/>
      <c r="D91" s="63"/>
      <c r="E91" s="64"/>
      <c r="F91" s="84"/>
      <c r="G91" s="84"/>
      <c r="H91" s="84"/>
      <c r="I91" s="92"/>
    </row>
    <row r="92" spans="1:9" ht="12.75">
      <c r="A92" s="67">
        <v>8</v>
      </c>
      <c r="B92" s="68" t="s">
        <v>15</v>
      </c>
      <c r="C92" s="69"/>
      <c r="D92" s="70"/>
      <c r="E92" s="71"/>
      <c r="F92" s="85">
        <v>18834.5</v>
      </c>
      <c r="G92" s="85">
        <v>18800</v>
      </c>
      <c r="H92" s="85">
        <v>18500</v>
      </c>
      <c r="I92" s="94">
        <v>18000</v>
      </c>
    </row>
    <row r="93" spans="1:9" ht="13.5" thickBot="1">
      <c r="A93" s="12"/>
      <c r="B93" s="45"/>
      <c r="C93" s="46"/>
      <c r="D93" s="46"/>
      <c r="E93" s="57"/>
      <c r="F93" s="87"/>
      <c r="G93" s="87"/>
      <c r="H93" s="78"/>
      <c r="I93" s="92"/>
    </row>
    <row r="94" spans="1:9" ht="13.5" thickBot="1">
      <c r="A94" s="29"/>
      <c r="B94" s="30" t="s">
        <v>17</v>
      </c>
      <c r="C94" s="31"/>
      <c r="D94" s="31"/>
      <c r="E94" s="59"/>
      <c r="F94" s="88">
        <f>SUM(F90,F92)</f>
        <v>316477.5</v>
      </c>
      <c r="G94" s="88">
        <f>SUM(G90,G92)</f>
        <v>285700</v>
      </c>
      <c r="H94" s="88">
        <f>SUM(H90,H92)</f>
        <v>282700</v>
      </c>
      <c r="I94" s="95">
        <f>SUM(I90,I92)</f>
        <v>268200</v>
      </c>
    </row>
    <row r="95" spans="1:9" ht="12.75">
      <c r="A95" s="3"/>
      <c r="B95" s="3"/>
      <c r="C95" s="3"/>
      <c r="D95" s="3"/>
      <c r="E95" s="56"/>
      <c r="F95" s="43"/>
      <c r="G95" s="43"/>
      <c r="H95" s="75"/>
      <c r="I95" s="96"/>
    </row>
    <row r="96" spans="1:9" ht="12.75">
      <c r="A96" s="3"/>
      <c r="B96" s="3"/>
      <c r="C96" s="3"/>
      <c r="D96" s="3"/>
      <c r="E96" s="56"/>
      <c r="F96" s="43"/>
      <c r="G96" s="43"/>
      <c r="H96" s="75"/>
      <c r="I96" s="75"/>
    </row>
    <row r="98" ht="12.75">
      <c r="A98" t="s">
        <v>73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Meú Čelákovice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</dc:creator>
  <cp:keywords/>
  <dc:description/>
  <cp:lastModifiedBy>Rusova</cp:lastModifiedBy>
  <cp:lastPrinted>2014-03-24T14:40:09Z</cp:lastPrinted>
  <dcterms:created xsi:type="dcterms:W3CDTF">2005-04-15T08:16:24Z</dcterms:created>
  <dcterms:modified xsi:type="dcterms:W3CDTF">2014-06-26T07:40:52Z</dcterms:modified>
  <cp:category/>
  <cp:version/>
  <cp:contentType/>
  <cp:contentStatus/>
</cp:coreProperties>
</file>